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20100" windowHeight="84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G3" i="1" s="1"/>
  <c r="E10" i="1"/>
  <c r="E9" i="1"/>
  <c r="E8" i="1"/>
  <c r="E7" i="1"/>
  <c r="E6" i="1"/>
  <c r="E5" i="1"/>
  <c r="E3" i="1"/>
  <c r="E11" i="1"/>
  <c r="C3" i="1"/>
  <c r="B3" i="1"/>
  <c r="F11" i="1" l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C6" i="1"/>
  <c r="C5" i="1"/>
  <c r="C4" i="1"/>
  <c r="C9" i="1"/>
  <c r="C8" i="1"/>
  <c r="C10" i="1"/>
  <c r="B6" i="1"/>
  <c r="B5" i="1"/>
  <c r="B4" i="1"/>
  <c r="B9" i="1"/>
  <c r="B8" i="1"/>
  <c r="B10" i="1"/>
</calcChain>
</file>

<file path=xl/sharedStrings.xml><?xml version="1.0" encoding="utf-8"?>
<sst xmlns="http://schemas.openxmlformats.org/spreadsheetml/2006/main" count="9" uniqueCount="9">
  <si>
    <t>Temp</t>
  </si>
  <si>
    <t>Weller</t>
  </si>
  <si>
    <t>Shunt</t>
  </si>
  <si>
    <t>Corrected Hakko</t>
  </si>
  <si>
    <t>Linear Interpolation</t>
  </si>
  <si>
    <t>error</t>
  </si>
  <si>
    <t>error %</t>
  </si>
  <si>
    <t>Hakko Measured</t>
  </si>
  <si>
    <t>Hakko from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</si>
</sst>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C&quot;"/>
    <numFmt numFmtId="165" formatCode="0.0\ &quot;Ω&quot;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5" fontId="0" fillId="2" borderId="0" xfId="0" applyNumberFormat="1" applyFill="1"/>
    <xf numFmtId="0" fontId="0" fillId="2" borderId="0" xfId="0" applyFill="1"/>
    <xf numFmtId="165" fontId="0" fillId="0" borderId="0" xfId="0" applyNumberFormat="1" applyFill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Weller</c:v>
                </c:pt>
              </c:strCache>
            </c:strRef>
          </c:tx>
          <c:xVal>
            <c:numRef>
              <c:f>Sheet1!$A$2:$A$11</c:f>
              <c:numCache>
                <c:formatCode>0\ "C"</c:formatCode>
                <c:ptCount val="10"/>
                <c:pt idx="0">
                  <c:v>0</c:v>
                </c:pt>
                <c:pt idx="1">
                  <c:v>18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</c:numCache>
            </c:numRef>
          </c:xVal>
          <c:yVal>
            <c:numRef>
              <c:f>Sheet1!$B$2:$B$11</c:f>
              <c:numCache>
                <c:formatCode>0.0\ "Ω"</c:formatCode>
                <c:ptCount val="10"/>
                <c:pt idx="0">
                  <c:v>20</c:v>
                </c:pt>
                <c:pt idx="1">
                  <c:v>21.404</c:v>
                </c:pt>
                <c:pt idx="2">
                  <c:v>23.9</c:v>
                </c:pt>
                <c:pt idx="3">
                  <c:v>27.8</c:v>
                </c:pt>
                <c:pt idx="4">
                  <c:v>31.7</c:v>
                </c:pt>
                <c:pt idx="5">
                  <c:v>36</c:v>
                </c:pt>
                <c:pt idx="6">
                  <c:v>39.5</c:v>
                </c:pt>
                <c:pt idx="7">
                  <c:v>43.4</c:v>
                </c:pt>
                <c:pt idx="8">
                  <c:v>47.300000000000004</c:v>
                </c:pt>
                <c:pt idx="9">
                  <c:v>51.6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Hakko from Net</c:v>
                </c:pt>
              </c:strCache>
            </c:strRef>
          </c:tx>
          <c:xVal>
            <c:numRef>
              <c:f>Sheet1!$A$2:$A$11</c:f>
              <c:numCache>
                <c:formatCode>0\ "C"</c:formatCode>
                <c:ptCount val="10"/>
                <c:pt idx="0">
                  <c:v>0</c:v>
                </c:pt>
                <c:pt idx="1">
                  <c:v>18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</c:numCache>
            </c:numRef>
          </c:xVal>
          <c:yVal>
            <c:numRef>
              <c:f>Sheet1!$C$2:$C$11</c:f>
              <c:numCache>
                <c:formatCode>0.0\ "Ω"</c:formatCode>
                <c:ptCount val="10"/>
                <c:pt idx="0">
                  <c:v>45.5</c:v>
                </c:pt>
                <c:pt idx="1">
                  <c:v>49.078000000000003</c:v>
                </c:pt>
                <c:pt idx="2">
                  <c:v>54.55</c:v>
                </c:pt>
                <c:pt idx="3">
                  <c:v>63.1</c:v>
                </c:pt>
                <c:pt idx="4">
                  <c:v>71.650000000000006</c:v>
                </c:pt>
                <c:pt idx="5">
                  <c:v>80.8</c:v>
                </c:pt>
                <c:pt idx="6">
                  <c:v>88.75</c:v>
                </c:pt>
                <c:pt idx="7">
                  <c:v>97.3</c:v>
                </c:pt>
                <c:pt idx="8">
                  <c:v>105.85000000000001</c:v>
                </c:pt>
                <c:pt idx="9">
                  <c:v>115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Hakko Measured</c:v>
                </c:pt>
              </c:strCache>
            </c:strRef>
          </c:tx>
          <c:xVal>
            <c:numRef>
              <c:f>Sheet1!$A$2:$A$11</c:f>
              <c:numCache>
                <c:formatCode>0\ "C"</c:formatCode>
                <c:ptCount val="10"/>
                <c:pt idx="0">
                  <c:v>0</c:v>
                </c:pt>
                <c:pt idx="1">
                  <c:v>18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</c:numCache>
            </c:numRef>
          </c:xVal>
          <c:yVal>
            <c:numRef>
              <c:f>Sheet1!$D$2:$D$11</c:f>
              <c:numCache>
                <c:formatCode>0.0\ "Ω"</c:formatCode>
                <c:ptCount val="10"/>
                <c:pt idx="1">
                  <c:v>53.4</c:v>
                </c:pt>
                <c:pt idx="3">
                  <c:v>67.5</c:v>
                </c:pt>
                <c:pt idx="4">
                  <c:v>78.3</c:v>
                </c:pt>
                <c:pt idx="5">
                  <c:v>87.5</c:v>
                </c:pt>
                <c:pt idx="6">
                  <c:v>97.7</c:v>
                </c:pt>
                <c:pt idx="7">
                  <c:v>107.7</c:v>
                </c:pt>
                <c:pt idx="8">
                  <c:v>117.8</c:v>
                </c:pt>
                <c:pt idx="9">
                  <c:v>128.19999999999999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Corrected Hakko</c:v>
                </c:pt>
              </c:strCache>
            </c:strRef>
          </c:tx>
          <c:xVal>
            <c:numRef>
              <c:f>Sheet1!$A$2:$A$11</c:f>
              <c:numCache>
                <c:formatCode>0\ "C"</c:formatCode>
                <c:ptCount val="10"/>
                <c:pt idx="0">
                  <c:v>0</c:v>
                </c:pt>
                <c:pt idx="1">
                  <c:v>18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</c:numCache>
            </c:numRef>
          </c:xVal>
          <c:yVal>
            <c:numRef>
              <c:f>Sheet1!$E$2:$E$11</c:f>
              <c:numCache>
                <c:formatCode>General</c:formatCode>
                <c:ptCount val="10"/>
                <c:pt idx="1">
                  <c:v>31.698630136986299</c:v>
                </c:pt>
                <c:pt idx="3">
                  <c:v>36.185567010309278</c:v>
                </c:pt>
                <c:pt idx="4">
                  <c:v>39.074856046065257</c:v>
                </c:pt>
                <c:pt idx="5">
                  <c:v>41.238670694864048</c:v>
                </c:pt>
                <c:pt idx="6">
                  <c:v>43.372794536141157</c:v>
                </c:pt>
                <c:pt idx="7">
                  <c:v>45.237479806138936</c:v>
                </c:pt>
                <c:pt idx="8">
                  <c:v>46.927477017364652</c:v>
                </c:pt>
                <c:pt idx="9">
                  <c:v>48.494665373423857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26464"/>
        <c:axId val="66327040"/>
      </c:scatterChart>
      <c:valAx>
        <c:axId val="66326464"/>
        <c:scaling>
          <c:orientation val="minMax"/>
        </c:scaling>
        <c:delete val="0"/>
        <c:axPos val="b"/>
        <c:minorGridlines/>
        <c:numFmt formatCode="0\ &quot;C&quot;" sourceLinked="1"/>
        <c:majorTickMark val="out"/>
        <c:minorTickMark val="none"/>
        <c:tickLblPos val="nextTo"/>
        <c:crossAx val="66327040"/>
        <c:crosses val="autoZero"/>
        <c:crossBetween val="midCat"/>
      </c:valAx>
      <c:valAx>
        <c:axId val="66327040"/>
        <c:scaling>
          <c:orientation val="minMax"/>
        </c:scaling>
        <c:delete val="0"/>
        <c:axPos val="l"/>
        <c:majorGridlines/>
        <c:minorGridlines/>
        <c:numFmt formatCode="0.0\ &quot;Ω&quot;" sourceLinked="1"/>
        <c:majorTickMark val="out"/>
        <c:minorTickMark val="none"/>
        <c:tickLblPos val="nextTo"/>
        <c:crossAx val="66326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3</xdr:row>
      <xdr:rowOff>68580</xdr:rowOff>
    </xdr:from>
    <xdr:to>
      <xdr:col>19</xdr:col>
      <xdr:colOff>480060</xdr:colOff>
      <xdr:row>28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F22" sqref="F22"/>
    </sheetView>
  </sheetViews>
  <sheetFormatPr defaultRowHeight="14.4" x14ac:dyDescent="0.3"/>
  <cols>
    <col min="6" max="6" width="8.44140625" style="8" customWidth="1"/>
  </cols>
  <sheetData>
    <row r="1" spans="1:7" ht="28.8" customHeight="1" x14ac:dyDescent="0.3">
      <c r="A1" t="s">
        <v>0</v>
      </c>
      <c r="B1" t="s">
        <v>1</v>
      </c>
      <c r="C1" s="4" t="s">
        <v>8</v>
      </c>
      <c r="D1" s="4" t="s">
        <v>7</v>
      </c>
      <c r="E1" s="4" t="s">
        <v>3</v>
      </c>
      <c r="F1" s="8" t="s">
        <v>5</v>
      </c>
      <c r="G1" t="s">
        <v>6</v>
      </c>
    </row>
    <row r="2" spans="1:7" x14ac:dyDescent="0.3">
      <c r="A2" s="1">
        <v>0</v>
      </c>
      <c r="B2" s="2">
        <v>20</v>
      </c>
      <c r="C2" s="2">
        <v>45.5</v>
      </c>
      <c r="D2" s="2"/>
      <c r="G2" s="9"/>
    </row>
    <row r="3" spans="1:7" x14ac:dyDescent="0.3">
      <c r="A3" s="1">
        <v>18</v>
      </c>
      <c r="B3" s="5">
        <f t="shared" ref="B3:B6" si="0">A3*($B$11-$B$7)/($A$11-$A$7)+20</f>
        <v>21.404</v>
      </c>
      <c r="C3" s="5">
        <f t="shared" ref="C3:C6" si="1">A3*($C$11-$C$7)/($A$11-$A$7)+46</f>
        <v>49.078000000000003</v>
      </c>
      <c r="D3" s="2">
        <v>53.4</v>
      </c>
      <c r="E3">
        <f t="shared" ref="E3:E10" si="2">($B$25*D3/($B$25+D3))</f>
        <v>31.698630136986299</v>
      </c>
      <c r="F3" s="8">
        <f t="shared" ref="F3" si="3">E3-B3</f>
        <v>10.294630136986299</v>
      </c>
      <c r="G3" s="9">
        <f t="shared" ref="G3" si="4">F3/B3</f>
        <v>0.48096758255402261</v>
      </c>
    </row>
    <row r="4" spans="1:7" x14ac:dyDescent="0.3">
      <c r="A4" s="1">
        <v>50</v>
      </c>
      <c r="B4" s="5">
        <f t="shared" si="0"/>
        <v>23.9</v>
      </c>
      <c r="C4" s="5">
        <f t="shared" si="1"/>
        <v>54.55</v>
      </c>
      <c r="D4" s="7"/>
      <c r="G4" s="9"/>
    </row>
    <row r="5" spans="1:7" x14ac:dyDescent="0.3">
      <c r="A5" s="1">
        <v>100</v>
      </c>
      <c r="B5" s="5">
        <f t="shared" si="0"/>
        <v>27.8</v>
      </c>
      <c r="C5" s="5">
        <f t="shared" si="1"/>
        <v>63.1</v>
      </c>
      <c r="D5" s="7">
        <v>67.5</v>
      </c>
      <c r="E5">
        <f t="shared" si="2"/>
        <v>36.185567010309278</v>
      </c>
      <c r="F5" s="8">
        <f t="shared" ref="F4:F11" si="5">E5-B5</f>
        <v>8.385567010309277</v>
      </c>
      <c r="G5" s="9">
        <f t="shared" ref="G4:G11" si="6">F5/B5</f>
        <v>0.30163910109026176</v>
      </c>
    </row>
    <row r="6" spans="1:7" x14ac:dyDescent="0.3">
      <c r="A6" s="1">
        <v>150</v>
      </c>
      <c r="B6" s="5">
        <f t="shared" si="0"/>
        <v>31.7</v>
      </c>
      <c r="C6" s="5">
        <f t="shared" si="1"/>
        <v>71.650000000000006</v>
      </c>
      <c r="D6" s="7">
        <v>78.3</v>
      </c>
      <c r="E6">
        <f t="shared" si="2"/>
        <v>39.074856046065257</v>
      </c>
      <c r="F6" s="8">
        <f t="shared" si="5"/>
        <v>7.3748560460652577</v>
      </c>
      <c r="G6" s="9">
        <f t="shared" si="6"/>
        <v>0.23264530113770529</v>
      </c>
    </row>
    <row r="7" spans="1:7" x14ac:dyDescent="0.3">
      <c r="A7" s="1">
        <v>200</v>
      </c>
      <c r="B7" s="7">
        <v>36</v>
      </c>
      <c r="C7" s="2">
        <v>80.8</v>
      </c>
      <c r="D7" s="7">
        <v>87.5</v>
      </c>
      <c r="E7">
        <f t="shared" si="2"/>
        <v>41.238670694864048</v>
      </c>
      <c r="F7" s="8">
        <f t="shared" si="5"/>
        <v>5.238670694864048</v>
      </c>
      <c r="G7" s="9">
        <f t="shared" si="6"/>
        <v>0.14551863041289023</v>
      </c>
    </row>
    <row r="8" spans="1:7" x14ac:dyDescent="0.3">
      <c r="A8" s="1">
        <v>250</v>
      </c>
      <c r="B8" s="5">
        <f t="shared" ref="B8:B9" si="7">A8*($B$11-$B$7)/($A$11-$A$7)+20</f>
        <v>39.5</v>
      </c>
      <c r="C8" s="5">
        <f t="shared" ref="C8:C9" si="8">A8*($C$11-$C$7)/($A$11-$A$7)+46</f>
        <v>88.75</v>
      </c>
      <c r="D8" s="7">
        <v>97.7</v>
      </c>
      <c r="E8">
        <f t="shared" si="2"/>
        <v>43.372794536141157</v>
      </c>
      <c r="F8" s="8">
        <f t="shared" si="5"/>
        <v>3.8727945361411571</v>
      </c>
      <c r="G8" s="9">
        <f t="shared" si="6"/>
        <v>9.804543129471284E-2</v>
      </c>
    </row>
    <row r="9" spans="1:7" x14ac:dyDescent="0.3">
      <c r="A9" s="1">
        <v>300</v>
      </c>
      <c r="B9" s="5">
        <f t="shared" si="7"/>
        <v>43.4</v>
      </c>
      <c r="C9" s="5">
        <f t="shared" si="8"/>
        <v>97.3</v>
      </c>
      <c r="D9" s="7">
        <v>107.7</v>
      </c>
      <c r="E9">
        <f t="shared" si="2"/>
        <v>45.237479806138936</v>
      </c>
      <c r="F9" s="8">
        <f t="shared" si="5"/>
        <v>1.837479806138937</v>
      </c>
      <c r="G9" s="9">
        <f t="shared" si="6"/>
        <v>4.2338244381081497E-2</v>
      </c>
    </row>
    <row r="10" spans="1:7" x14ac:dyDescent="0.3">
      <c r="A10" s="1">
        <v>350</v>
      </c>
      <c r="B10" s="5">
        <f>A10*($B$11-$B$7)/($A$11-$A$7)+20</f>
        <v>47.300000000000004</v>
      </c>
      <c r="C10" s="5">
        <f>A10*($C$11-$C$7)/($A$11-$A$7)+46</f>
        <v>105.85000000000001</v>
      </c>
      <c r="D10" s="7">
        <v>117.8</v>
      </c>
      <c r="E10">
        <f t="shared" si="2"/>
        <v>46.927477017364652</v>
      </c>
      <c r="F10" s="8">
        <f t="shared" si="5"/>
        <v>-0.37252298263535266</v>
      </c>
      <c r="G10" s="9">
        <f t="shared" si="6"/>
        <v>-7.8757501614239462E-3</v>
      </c>
    </row>
    <row r="11" spans="1:7" x14ac:dyDescent="0.3">
      <c r="A11" s="1">
        <v>400</v>
      </c>
      <c r="B11" s="7">
        <v>51.6</v>
      </c>
      <c r="C11" s="2">
        <v>115</v>
      </c>
      <c r="D11" s="2">
        <v>128.19999999999999</v>
      </c>
      <c r="E11">
        <f>($B$25*D11/($B$25+D11))</f>
        <v>48.494665373423857</v>
      </c>
      <c r="F11" s="8">
        <f t="shared" si="5"/>
        <v>-3.1053346265761448</v>
      </c>
      <c r="G11" s="9">
        <f t="shared" si="6"/>
        <v>-6.018090361581676E-2</v>
      </c>
    </row>
    <row r="12" spans="1:7" x14ac:dyDescent="0.3">
      <c r="A12" s="1"/>
      <c r="B12" s="7"/>
      <c r="C12" s="2"/>
      <c r="D12" s="2"/>
    </row>
    <row r="13" spans="1:7" x14ac:dyDescent="0.3">
      <c r="A13" s="1"/>
      <c r="B13" s="7"/>
      <c r="C13" s="2"/>
      <c r="D13" s="2"/>
    </row>
    <row r="14" spans="1:7" x14ac:dyDescent="0.3">
      <c r="A14" s="1"/>
      <c r="B14" s="7"/>
      <c r="C14" s="2"/>
      <c r="D14" s="2"/>
    </row>
    <row r="15" spans="1:7" x14ac:dyDescent="0.3">
      <c r="A15" s="1"/>
      <c r="B15" s="7"/>
      <c r="C15" s="2"/>
      <c r="D15" s="2"/>
    </row>
    <row r="16" spans="1:7" x14ac:dyDescent="0.3">
      <c r="A16" s="1"/>
      <c r="B16" s="7"/>
      <c r="C16" s="2"/>
      <c r="D16" s="2"/>
    </row>
    <row r="17" spans="1:11" x14ac:dyDescent="0.3">
      <c r="A17" s="1"/>
      <c r="B17" s="7"/>
      <c r="C17" s="2"/>
      <c r="D17" s="2"/>
    </row>
    <row r="18" spans="1:11" x14ac:dyDescent="0.3">
      <c r="A18" s="1"/>
      <c r="B18" s="7"/>
      <c r="C18" s="2"/>
      <c r="D18" s="2"/>
    </row>
    <row r="19" spans="1:11" x14ac:dyDescent="0.3">
      <c r="A19" s="1"/>
      <c r="B19" s="7"/>
      <c r="C19" s="2"/>
      <c r="D19" s="2"/>
    </row>
    <row r="20" spans="1:11" x14ac:dyDescent="0.3">
      <c r="A20" s="1"/>
      <c r="B20" s="2"/>
      <c r="C20" s="2"/>
      <c r="D20" s="2"/>
    </row>
    <row r="24" spans="1:11" x14ac:dyDescent="0.3">
      <c r="B24" s="2"/>
    </row>
    <row r="25" spans="1:11" x14ac:dyDescent="0.3">
      <c r="A25" t="s">
        <v>2</v>
      </c>
      <c r="B25">
        <v>78</v>
      </c>
    </row>
    <row r="27" spans="1:11" x14ac:dyDescent="0.3">
      <c r="A27" s="6" t="s">
        <v>4</v>
      </c>
      <c r="B27" s="6"/>
    </row>
    <row r="29" spans="1:11" ht="16.2" x14ac:dyDescent="0.3">
      <c r="K29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 Family</dc:creator>
  <cp:lastModifiedBy>Matthews Family</cp:lastModifiedBy>
  <cp:lastPrinted>2021-02-21T14:29:45Z</cp:lastPrinted>
  <dcterms:created xsi:type="dcterms:W3CDTF">2021-01-26T09:44:40Z</dcterms:created>
  <dcterms:modified xsi:type="dcterms:W3CDTF">2021-02-21T14:51:12Z</dcterms:modified>
</cp:coreProperties>
</file>